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0730" windowHeight="11760"/>
  </bookViews>
  <sheets>
    <sheet name="Simples - Anexo III" sheetId="3" r:id="rId1"/>
    <sheet name="Anexo III - Simplificado" sheetId="4" r:id="rId2"/>
  </sheets>
  <calcPr calcId="145621"/>
</workbook>
</file>

<file path=xl/calcChain.xml><?xml version="1.0" encoding="utf-8"?>
<calcChain xmlns="http://schemas.openxmlformats.org/spreadsheetml/2006/main">
  <c r="E10" i="3" l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D14" i="3" l="1"/>
  <c r="D15" i="3" s="1"/>
  <c r="D17" i="3" s="1"/>
  <c r="E13" i="3"/>
  <c r="F13" i="3" s="1"/>
  <c r="G13" i="3" s="1"/>
  <c r="E12" i="3"/>
  <c r="E14" i="3" s="1"/>
  <c r="D12" i="3"/>
  <c r="D19" i="3" l="1"/>
  <c r="G12" i="3"/>
  <c r="G14" i="3" s="1"/>
  <c r="F12" i="3"/>
  <c r="F14" i="3" s="1"/>
  <c r="F15" i="3" s="1"/>
  <c r="F17" i="3" s="1"/>
  <c r="F19" i="3" s="1"/>
  <c r="H13" i="3"/>
  <c r="I13" i="3" s="1"/>
  <c r="J13" i="3" s="1"/>
  <c r="K13" i="3" s="1"/>
  <c r="E15" i="3"/>
  <c r="E17" i="3" s="1"/>
  <c r="E19" i="3" s="1"/>
  <c r="H12" i="3" l="1"/>
  <c r="H14" i="3" s="1"/>
  <c r="H15" i="3" s="1"/>
  <c r="H17" i="3" s="1"/>
  <c r="L13" i="3"/>
  <c r="G15" i="3"/>
  <c r="G17" i="3" s="1"/>
  <c r="G19" i="3" s="1"/>
  <c r="H19" i="3" l="1"/>
  <c r="I12" i="3"/>
  <c r="I14" i="3" s="1"/>
  <c r="I15" i="3" s="1"/>
  <c r="I17" i="3" s="1"/>
  <c r="M13" i="3"/>
  <c r="J12" i="3" l="1"/>
  <c r="J14" i="3" s="1"/>
  <c r="J15" i="3" s="1"/>
  <c r="J17" i="3" s="1"/>
  <c r="K12" i="3"/>
  <c r="K14" i="3" s="1"/>
  <c r="K15" i="3" s="1"/>
  <c r="K17" i="3" s="1"/>
  <c r="I19" i="3"/>
  <c r="N13" i="3"/>
  <c r="J19" i="3" l="1"/>
  <c r="O13" i="3"/>
  <c r="K19" i="3" l="1"/>
  <c r="L12" i="3"/>
  <c r="L14" i="3" s="1"/>
  <c r="L15" i="3" s="1"/>
  <c r="L17" i="3" s="1"/>
  <c r="N12" i="3" l="1"/>
  <c r="N14" i="3" s="1"/>
  <c r="N15" i="3" s="1"/>
  <c r="N17" i="3" s="1"/>
  <c r="L19" i="3"/>
  <c r="M12" i="3"/>
  <c r="M14" i="3" s="1"/>
  <c r="M15" i="3" s="1"/>
  <c r="M17" i="3" s="1"/>
  <c r="M19" i="3" l="1"/>
  <c r="N19" i="3" l="1"/>
  <c r="O12" i="3"/>
  <c r="O14" i="3" s="1"/>
  <c r="O15" i="3" s="1"/>
  <c r="O17" i="3" s="1"/>
  <c r="O19" i="3" l="1"/>
</calcChain>
</file>

<file path=xl/sharedStrings.xml><?xml version="1.0" encoding="utf-8"?>
<sst xmlns="http://schemas.openxmlformats.org/spreadsheetml/2006/main" count="24" uniqueCount="20">
  <si>
    <t>Receita mês</t>
  </si>
  <si>
    <t>Total de de meses</t>
  </si>
  <si>
    <t>Receita média / mês</t>
  </si>
  <si>
    <t>Receita média / ano</t>
  </si>
  <si>
    <t>Alíquota Simples</t>
  </si>
  <si>
    <t>Imposto do mês</t>
  </si>
  <si>
    <t>IRPJ</t>
  </si>
  <si>
    <t>CSLL</t>
  </si>
  <si>
    <t>CPP</t>
  </si>
  <si>
    <t>ISS</t>
  </si>
  <si>
    <t>Alíquota</t>
  </si>
  <si>
    <t>f</t>
  </si>
  <si>
    <t>Receita Bruta em 12 meses (em R$)</t>
  </si>
  <si>
    <t>Cofins</t>
  </si>
  <si>
    <t>PIS/Pasep</t>
  </si>
  <si>
    <t>Apoio</t>
  </si>
  <si>
    <t>Até R$ 180.000,00</t>
  </si>
  <si>
    <t>Alíquotas do Simples Nacional - Anexo III - LC 139/2011</t>
  </si>
  <si>
    <t>Receita acumulada SIMPLES</t>
  </si>
  <si>
    <t>Insira a receita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</si>
</sst>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3" fontId="0" fillId="0" borderId="1" xfId="1" applyFont="1" applyBorder="1"/>
    <xf numFmtId="10" fontId="2" fillId="0" borderId="1" xfId="2" applyNumberFormat="1" applyFont="1" applyBorder="1"/>
    <xf numFmtId="43" fontId="3" fillId="0" borderId="1" xfId="0" applyNumberFormat="1" applyFont="1" applyBorder="1"/>
    <xf numFmtId="0" fontId="3" fillId="0" borderId="0" xfId="0" applyFont="1"/>
    <xf numFmtId="43" fontId="0" fillId="2" borderId="1" xfId="1" applyFont="1" applyFill="1" applyBorder="1"/>
    <xf numFmtId="0" fontId="4" fillId="0" borderId="0" xfId="0" applyFont="1" applyAlignment="1">
      <alignment horizontal="center"/>
    </xf>
    <xf numFmtId="43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44" fontId="0" fillId="3" borderId="4" xfId="3" applyFont="1" applyFill="1" applyBorder="1" applyAlignment="1">
      <alignment vertical="center" wrapText="1"/>
    </xf>
    <xf numFmtId="10" fontId="0" fillId="3" borderId="5" xfId="0" applyNumberFormat="1" applyFont="1" applyFill="1" applyBorder="1" applyAlignment="1">
      <alignment horizontal="center" vertical="center" wrapText="1"/>
    </xf>
    <xf numFmtId="44" fontId="0" fillId="3" borderId="4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10" fontId="0" fillId="0" borderId="0" xfId="2" applyNumberFormat="1" applyFont="1"/>
    <xf numFmtId="43" fontId="0" fillId="0" borderId="0" xfId="1" applyFont="1"/>
    <xf numFmtId="0" fontId="3" fillId="3" borderId="3" xfId="0" applyFont="1" applyFill="1" applyBorder="1" applyAlignment="1">
      <alignment horizontal="center" vertical="center" wrapText="1"/>
    </xf>
    <xf numFmtId="44" fontId="0" fillId="0" borderId="0" xfId="3" applyFont="1"/>
    <xf numFmtId="0" fontId="3" fillId="3" borderId="3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0" fontId="0" fillId="0" borderId="0" xfId="0" applyNumberFormat="1"/>
    <xf numFmtId="44" fontId="0" fillId="0" borderId="0" xfId="0" applyNumberFormat="1"/>
    <xf numFmtId="43" fontId="3" fillId="2" borderId="1" xfId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2"/>
  <sheetViews>
    <sheetView showGridLines="0" tabSelected="1" workbookViewId="0">
      <pane xSplit="3" ySplit="10" topLeftCell="D11" activePane="bottomRight" state="frozen"/>
      <selection pane="topRight" activeCell="D1" sqref="D1"/>
      <selection pane="bottomLeft" activeCell="A12" sqref="A12"/>
      <selection pane="bottomRight" activeCell="H7" sqref="H7"/>
    </sheetView>
  </sheetViews>
  <sheetFormatPr defaultRowHeight="15" x14ac:dyDescent="0.25"/>
  <cols>
    <col min="1" max="1" width="1.7109375" customWidth="1"/>
    <col min="2" max="2" width="16.7109375" customWidth="1"/>
    <col min="3" max="3" width="11.5703125" customWidth="1"/>
    <col min="4" max="15" width="17.7109375" customWidth="1"/>
    <col min="16" max="16" width="1.7109375" customWidth="1"/>
    <col min="17" max="17" width="19.140625" bestFit="1" customWidth="1"/>
    <col min="18" max="18" width="13.28515625" bestFit="1" customWidth="1"/>
  </cols>
  <sheetData>
    <row r="3" spans="2:18" x14ac:dyDescent="0.25">
      <c r="G3" s="17"/>
    </row>
    <row r="5" spans="2:18" x14ac:dyDescent="0.25">
      <c r="B5" s="5"/>
      <c r="C5" s="5"/>
    </row>
    <row r="6" spans="2:18" x14ac:dyDescent="0.25">
      <c r="B6" s="5"/>
      <c r="C6" s="5"/>
    </row>
    <row r="7" spans="2:18" x14ac:dyDescent="0.25">
      <c r="B7" s="5"/>
      <c r="C7" s="5"/>
    </row>
    <row r="8" spans="2:18" x14ac:dyDescent="0.25">
      <c r="B8" s="5"/>
      <c r="E8" s="24" t="s">
        <v>19</v>
      </c>
    </row>
    <row r="9" spans="2:18" x14ac:dyDescent="0.25">
      <c r="B9" s="5"/>
      <c r="C9" s="5"/>
    </row>
    <row r="10" spans="2:18" s="20" customFormat="1" x14ac:dyDescent="0.25">
      <c r="D10" s="21">
        <v>1</v>
      </c>
      <c r="E10" s="21">
        <f>D10+1</f>
        <v>2</v>
      </c>
      <c r="F10" s="21">
        <f t="shared" ref="F10:O10" si="0">E10+1</f>
        <v>3</v>
      </c>
      <c r="G10" s="21">
        <f t="shared" si="0"/>
        <v>4</v>
      </c>
      <c r="H10" s="21">
        <f t="shared" si="0"/>
        <v>5</v>
      </c>
      <c r="I10" s="21">
        <f t="shared" si="0"/>
        <v>6</v>
      </c>
      <c r="J10" s="21">
        <f t="shared" si="0"/>
        <v>7</v>
      </c>
      <c r="K10" s="21">
        <f t="shared" si="0"/>
        <v>8</v>
      </c>
      <c r="L10" s="21">
        <f t="shared" si="0"/>
        <v>9</v>
      </c>
      <c r="M10" s="21">
        <f t="shared" si="0"/>
        <v>10</v>
      </c>
      <c r="N10" s="21">
        <f t="shared" si="0"/>
        <v>11</v>
      </c>
      <c r="O10" s="21">
        <f t="shared" si="0"/>
        <v>12</v>
      </c>
    </row>
    <row r="11" spans="2:18" x14ac:dyDescent="0.25">
      <c r="B11" t="s">
        <v>0</v>
      </c>
      <c r="D11" s="6">
        <v>0</v>
      </c>
      <c r="E11" s="6">
        <v>100000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Q11" s="8"/>
    </row>
    <row r="12" spans="2:18" x14ac:dyDescent="0.25">
      <c r="B12" t="s">
        <v>18</v>
      </c>
      <c r="D12" s="2">
        <f>SUM(D11:D11)</f>
        <v>0</v>
      </c>
      <c r="E12" s="2">
        <f>D11</f>
        <v>0</v>
      </c>
      <c r="F12" s="2">
        <f>SUM(D11:E11)</f>
        <v>100000</v>
      </c>
      <c r="G12" s="2">
        <f>SUM(D11:F11)</f>
        <v>100000</v>
      </c>
      <c r="H12" s="2">
        <f>SUM(D11:G11)</f>
        <v>100000</v>
      </c>
      <c r="I12" s="2">
        <f>SUM(D11:H11)</f>
        <v>100000</v>
      </c>
      <c r="J12" s="2">
        <f>SUM(D11:I11)</f>
        <v>100000</v>
      </c>
      <c r="K12" s="2">
        <f>SUM(D11:J11)</f>
        <v>100000</v>
      </c>
      <c r="L12" s="2">
        <f>SUM(D11:K11)</f>
        <v>100000</v>
      </c>
      <c r="M12" s="2">
        <f>SUM(D11:L11)</f>
        <v>100000</v>
      </c>
      <c r="N12" s="2">
        <f>SUM(D11:M11)</f>
        <v>100000</v>
      </c>
      <c r="O12" s="2">
        <f>SUM(D11:N11)</f>
        <v>100000</v>
      </c>
      <c r="R12" s="8"/>
    </row>
    <row r="13" spans="2:18" x14ac:dyDescent="0.25">
      <c r="B13" t="s">
        <v>1</v>
      </c>
      <c r="D13" s="1">
        <v>0</v>
      </c>
      <c r="E13" s="1">
        <f t="shared" ref="E13:O13" si="1">D13+1</f>
        <v>1</v>
      </c>
      <c r="F13" s="1">
        <f>E13+1</f>
        <v>2</v>
      </c>
      <c r="G13" s="1">
        <f t="shared" si="1"/>
        <v>3</v>
      </c>
      <c r="H13" s="1">
        <f t="shared" si="1"/>
        <v>4</v>
      </c>
      <c r="I13" s="1">
        <f t="shared" si="1"/>
        <v>5</v>
      </c>
      <c r="J13" s="1">
        <f t="shared" si="1"/>
        <v>6</v>
      </c>
      <c r="K13" s="1">
        <f t="shared" si="1"/>
        <v>7</v>
      </c>
      <c r="L13" s="1">
        <f t="shared" si="1"/>
        <v>8</v>
      </c>
      <c r="M13" s="1">
        <f t="shared" si="1"/>
        <v>9</v>
      </c>
      <c r="N13" s="1">
        <f t="shared" si="1"/>
        <v>10</v>
      </c>
      <c r="O13" s="1">
        <f t="shared" si="1"/>
        <v>11</v>
      </c>
      <c r="R13" s="14"/>
    </row>
    <row r="14" spans="2:18" x14ac:dyDescent="0.25">
      <c r="B14" t="s">
        <v>2</v>
      </c>
      <c r="D14" s="2">
        <f>D11</f>
        <v>0</v>
      </c>
      <c r="E14" s="2">
        <f>E12</f>
        <v>0</v>
      </c>
      <c r="F14" s="2">
        <f t="shared" ref="F14:L14" si="2">F12/F13</f>
        <v>50000</v>
      </c>
      <c r="G14" s="2">
        <f t="shared" si="2"/>
        <v>33333.333333333336</v>
      </c>
      <c r="H14" s="2">
        <f t="shared" si="2"/>
        <v>25000</v>
      </c>
      <c r="I14" s="2">
        <f t="shared" si="2"/>
        <v>20000</v>
      </c>
      <c r="J14" s="2">
        <f t="shared" si="2"/>
        <v>16666.666666666668</v>
      </c>
      <c r="K14" s="2">
        <f t="shared" si="2"/>
        <v>14285.714285714286</v>
      </c>
      <c r="L14" s="2">
        <f t="shared" si="2"/>
        <v>12500</v>
      </c>
      <c r="M14" s="2">
        <f>M12/M13</f>
        <v>11111.111111111111</v>
      </c>
      <c r="N14" s="2">
        <f>N12/N13</f>
        <v>10000</v>
      </c>
      <c r="O14" s="2">
        <f>O12/O13</f>
        <v>9090.9090909090901</v>
      </c>
      <c r="R14" s="15"/>
    </row>
    <row r="15" spans="2:18" x14ac:dyDescent="0.25">
      <c r="B15" t="s">
        <v>3</v>
      </c>
      <c r="D15" s="2">
        <f>D14*12</f>
        <v>0</v>
      </c>
      <c r="E15" s="2">
        <f t="shared" ref="E15:M15" si="3">E14*12</f>
        <v>0</v>
      </c>
      <c r="F15" s="2">
        <f>F14*12</f>
        <v>600000</v>
      </c>
      <c r="G15" s="2">
        <f t="shared" si="3"/>
        <v>400000</v>
      </c>
      <c r="H15" s="2">
        <f t="shared" si="3"/>
        <v>300000</v>
      </c>
      <c r="I15" s="2">
        <f t="shared" si="3"/>
        <v>240000</v>
      </c>
      <c r="J15" s="2">
        <f t="shared" si="3"/>
        <v>200000</v>
      </c>
      <c r="K15" s="2">
        <f t="shared" si="3"/>
        <v>171428.57142857142</v>
      </c>
      <c r="L15" s="2">
        <f t="shared" si="3"/>
        <v>150000</v>
      </c>
      <c r="M15" s="2">
        <f t="shared" si="3"/>
        <v>133333.33333333334</v>
      </c>
      <c r="N15" s="2">
        <f>N14*12</f>
        <v>120000</v>
      </c>
      <c r="O15" s="2">
        <f>O14*12</f>
        <v>109090.90909090909</v>
      </c>
      <c r="R15" s="8"/>
    </row>
    <row r="17" spans="2:18" x14ac:dyDescent="0.25">
      <c r="B17" s="5" t="s">
        <v>4</v>
      </c>
      <c r="C17" s="13" t="s">
        <v>11</v>
      </c>
      <c r="D17" s="3">
        <f>VLOOKUP(D15,$F$23:$G$42,2,TRUE)</f>
        <v>0.06</v>
      </c>
      <c r="E17" s="3">
        <f t="shared" ref="E17:O17" si="4">VLOOKUP(E15,$F$23:$G$42,2,TRUE)</f>
        <v>0.06</v>
      </c>
      <c r="F17" s="3">
        <f t="shared" si="4"/>
        <v>0.11310000000000001</v>
      </c>
      <c r="G17" s="3">
        <f t="shared" si="4"/>
        <v>0.1026</v>
      </c>
      <c r="H17" s="3">
        <f t="shared" si="4"/>
        <v>8.2100000000000006E-2</v>
      </c>
      <c r="I17" s="3">
        <f t="shared" si="4"/>
        <v>8.2100000000000006E-2</v>
      </c>
      <c r="J17" s="3">
        <f t="shared" si="4"/>
        <v>8.2100000000000006E-2</v>
      </c>
      <c r="K17" s="3">
        <f t="shared" si="4"/>
        <v>0.06</v>
      </c>
      <c r="L17" s="3">
        <f t="shared" si="4"/>
        <v>0.06</v>
      </c>
      <c r="M17" s="3">
        <f t="shared" si="4"/>
        <v>0.06</v>
      </c>
      <c r="N17" s="3">
        <f t="shared" si="4"/>
        <v>0.06</v>
      </c>
      <c r="O17" s="3">
        <f t="shared" si="4"/>
        <v>0.06</v>
      </c>
    </row>
    <row r="19" spans="2:18" x14ac:dyDescent="0.25">
      <c r="B19" s="5" t="s">
        <v>5</v>
      </c>
      <c r="C19" s="5"/>
      <c r="D19" s="4">
        <f>D11*D17</f>
        <v>0</v>
      </c>
      <c r="E19" s="4">
        <f>E11*E17</f>
        <v>6000</v>
      </c>
      <c r="F19" s="4">
        <f>F11*F17</f>
        <v>0</v>
      </c>
      <c r="G19" s="4">
        <f t="shared" ref="G19:O19" si="5">G11*G17</f>
        <v>0</v>
      </c>
      <c r="H19" s="4">
        <f t="shared" si="5"/>
        <v>0</v>
      </c>
      <c r="I19" s="4">
        <f t="shared" si="5"/>
        <v>0</v>
      </c>
      <c r="J19" s="4">
        <f t="shared" si="5"/>
        <v>0</v>
      </c>
      <c r="K19" s="4">
        <f t="shared" si="5"/>
        <v>0</v>
      </c>
      <c r="L19" s="4">
        <f t="shared" si="5"/>
        <v>0</v>
      </c>
      <c r="M19" s="4">
        <f t="shared" si="5"/>
        <v>0</v>
      </c>
      <c r="N19" s="4">
        <f t="shared" si="5"/>
        <v>0</v>
      </c>
      <c r="O19" s="4">
        <f t="shared" si="5"/>
        <v>0</v>
      </c>
      <c r="R19" s="8"/>
    </row>
    <row r="20" spans="2:18" ht="15.75" thickBot="1" x14ac:dyDescent="0.3">
      <c r="B20" s="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2:18" ht="15.75" thickBot="1" x14ac:dyDescent="0.3">
      <c r="D21" s="25" t="s">
        <v>17</v>
      </c>
      <c r="E21" s="26"/>
      <c r="F21" s="26"/>
      <c r="G21" s="26"/>
      <c r="H21" s="26"/>
      <c r="I21" s="26"/>
      <c r="J21" s="26"/>
      <c r="K21" s="26"/>
      <c r="L21" s="26"/>
      <c r="M21" s="27"/>
    </row>
    <row r="22" spans="2:18" ht="15" customHeight="1" thickBot="1" x14ac:dyDescent="0.3">
      <c r="D22" s="28" t="s">
        <v>12</v>
      </c>
      <c r="E22" s="29"/>
      <c r="F22" s="9" t="s">
        <v>15</v>
      </c>
      <c r="G22" s="16" t="s">
        <v>10</v>
      </c>
      <c r="H22" s="16" t="s">
        <v>6</v>
      </c>
      <c r="I22" s="16" t="s">
        <v>7</v>
      </c>
      <c r="J22" s="16" t="s">
        <v>13</v>
      </c>
      <c r="K22" s="16" t="s">
        <v>14</v>
      </c>
      <c r="L22" s="16" t="s">
        <v>8</v>
      </c>
      <c r="M22" s="16" t="s">
        <v>9</v>
      </c>
    </row>
    <row r="23" spans="2:18" ht="15.75" thickBot="1" x14ac:dyDescent="0.3">
      <c r="B23" s="7"/>
      <c r="C23" s="7"/>
      <c r="D23" s="10">
        <v>0</v>
      </c>
      <c r="E23" s="10" t="s">
        <v>16</v>
      </c>
      <c r="F23" s="10">
        <v>0</v>
      </c>
      <c r="G23" s="11">
        <v>0.06</v>
      </c>
      <c r="H23" s="11">
        <v>0</v>
      </c>
      <c r="I23" s="11">
        <v>0</v>
      </c>
      <c r="J23" s="11">
        <v>0</v>
      </c>
      <c r="K23" s="11">
        <v>0</v>
      </c>
      <c r="L23" s="11">
        <v>0.04</v>
      </c>
      <c r="M23" s="11">
        <v>0.02</v>
      </c>
    </row>
    <row r="24" spans="2:18" ht="15.75" thickBot="1" x14ac:dyDescent="0.3">
      <c r="B24" s="7"/>
      <c r="C24" s="7"/>
      <c r="D24" s="10">
        <v>180000.01</v>
      </c>
      <c r="E24" s="10">
        <v>360000</v>
      </c>
      <c r="F24" s="10">
        <v>180000.01</v>
      </c>
      <c r="G24" s="11">
        <v>8.2100000000000006E-2</v>
      </c>
      <c r="H24" s="11">
        <v>0</v>
      </c>
      <c r="I24" s="11">
        <v>0</v>
      </c>
      <c r="J24" s="11">
        <v>1.4200000000000001E-2</v>
      </c>
      <c r="K24" s="11">
        <v>0</v>
      </c>
      <c r="L24" s="11">
        <v>0.04</v>
      </c>
      <c r="M24" s="11">
        <v>2.7900000000000001E-2</v>
      </c>
    </row>
    <row r="25" spans="2:18" ht="15.75" thickBot="1" x14ac:dyDescent="0.3">
      <c r="B25" s="7"/>
      <c r="C25" s="7"/>
      <c r="D25" s="10">
        <v>360000.01</v>
      </c>
      <c r="E25" s="10">
        <v>540000</v>
      </c>
      <c r="F25" s="10">
        <v>360000.01</v>
      </c>
      <c r="G25" s="11">
        <v>0.1026</v>
      </c>
      <c r="H25" s="11">
        <v>4.7999999999999996E-3</v>
      </c>
      <c r="I25" s="11">
        <v>4.3E-3</v>
      </c>
      <c r="J25" s="11">
        <v>1.43E-2</v>
      </c>
      <c r="K25" s="11">
        <v>3.5000000000000001E-3</v>
      </c>
      <c r="L25" s="11">
        <v>4.07E-2</v>
      </c>
      <c r="M25" s="11">
        <v>3.5000000000000003E-2</v>
      </c>
    </row>
    <row r="26" spans="2:18" ht="15.75" thickBot="1" x14ac:dyDescent="0.3">
      <c r="B26" s="7"/>
      <c r="C26" s="7"/>
      <c r="D26" s="10">
        <v>540000.01</v>
      </c>
      <c r="E26" s="10">
        <v>720000</v>
      </c>
      <c r="F26" s="10">
        <v>540000.01</v>
      </c>
      <c r="G26" s="11">
        <v>0.11310000000000001</v>
      </c>
      <c r="H26" s="11">
        <v>5.3E-3</v>
      </c>
      <c r="I26" s="11">
        <v>5.3E-3</v>
      </c>
      <c r="J26" s="11">
        <v>1.5599999999999999E-2</v>
      </c>
      <c r="K26" s="11">
        <v>3.8E-3</v>
      </c>
      <c r="L26" s="11">
        <v>4.4699999999999997E-2</v>
      </c>
      <c r="M26" s="11">
        <v>3.8399999999999997E-2</v>
      </c>
    </row>
    <row r="27" spans="2:18" ht="15.75" thickBot="1" x14ac:dyDescent="0.3">
      <c r="B27" s="7"/>
      <c r="C27" s="7"/>
      <c r="D27" s="10">
        <v>720001</v>
      </c>
      <c r="E27" s="10">
        <v>900000</v>
      </c>
      <c r="F27" s="10">
        <v>720001</v>
      </c>
      <c r="G27" s="11">
        <v>0.114</v>
      </c>
      <c r="H27" s="11">
        <v>5.3E-3</v>
      </c>
      <c r="I27" s="11">
        <v>5.1999999999999998E-3</v>
      </c>
      <c r="J27" s="11">
        <v>1.5800000000000002E-2</v>
      </c>
      <c r="K27" s="11">
        <v>3.8E-3</v>
      </c>
      <c r="L27" s="11">
        <v>4.5199999999999997E-2</v>
      </c>
      <c r="M27" s="11">
        <v>3.8699999999999998E-2</v>
      </c>
    </row>
    <row r="28" spans="2:18" ht="15.75" thickBot="1" x14ac:dyDescent="0.3">
      <c r="B28" s="7"/>
      <c r="C28" s="7"/>
      <c r="D28" s="10">
        <v>900000.01</v>
      </c>
      <c r="E28" s="10">
        <v>1080000</v>
      </c>
      <c r="F28" s="10">
        <v>900000.01</v>
      </c>
      <c r="G28" s="11">
        <v>0.1242</v>
      </c>
      <c r="H28" s="11">
        <v>5.7000000000000002E-3</v>
      </c>
      <c r="I28" s="11">
        <v>5.7000000000000002E-3</v>
      </c>
      <c r="J28" s="11">
        <v>1.7299999999999999E-2</v>
      </c>
      <c r="K28" s="11">
        <v>4.0000000000000001E-3</v>
      </c>
      <c r="L28" s="11">
        <v>4.9200000000000001E-2</v>
      </c>
      <c r="M28" s="11">
        <v>4.2299999999999997E-2</v>
      </c>
    </row>
    <row r="29" spans="2:18" ht="15.75" thickBot="1" x14ac:dyDescent="0.3">
      <c r="C29" s="7"/>
      <c r="D29" s="12">
        <v>1080000.01</v>
      </c>
      <c r="E29" s="10">
        <v>1260000</v>
      </c>
      <c r="F29" s="12">
        <v>1080000.01</v>
      </c>
      <c r="G29" s="11">
        <v>0.12540000000000001</v>
      </c>
      <c r="H29" s="11">
        <v>5.8999999999999999E-3</v>
      </c>
      <c r="I29" s="11">
        <v>5.5999999999999999E-3</v>
      </c>
      <c r="J29" s="11">
        <v>1.7399999999999999E-2</v>
      </c>
      <c r="K29" s="11">
        <v>4.1999999999999997E-3</v>
      </c>
      <c r="L29" s="11">
        <v>4.9700000000000001E-2</v>
      </c>
      <c r="M29" s="11">
        <v>4.2599999999999999E-2</v>
      </c>
    </row>
    <row r="30" spans="2:18" ht="15.75" thickBot="1" x14ac:dyDescent="0.3">
      <c r="C30" s="7"/>
      <c r="D30" s="12">
        <v>1260000.01</v>
      </c>
      <c r="E30" s="10">
        <v>1440000</v>
      </c>
      <c r="F30" s="12">
        <v>1260000.01</v>
      </c>
      <c r="G30" s="11">
        <v>0.1268</v>
      </c>
      <c r="H30" s="11">
        <v>5.8999999999999999E-3</v>
      </c>
      <c r="I30" s="11">
        <v>5.7000000000000002E-3</v>
      </c>
      <c r="J30" s="11">
        <v>1.7600000000000001E-2</v>
      </c>
      <c r="K30" s="11">
        <v>4.1999999999999997E-3</v>
      </c>
      <c r="L30" s="11">
        <v>5.0299999999999997E-2</v>
      </c>
      <c r="M30" s="11">
        <v>4.3099999999999999E-2</v>
      </c>
    </row>
    <row r="31" spans="2:18" ht="15.75" thickBot="1" x14ac:dyDescent="0.3">
      <c r="C31" s="7"/>
      <c r="D31" s="12">
        <v>1440000.01</v>
      </c>
      <c r="E31" s="10">
        <v>1620000</v>
      </c>
      <c r="F31" s="12">
        <v>1440000.01</v>
      </c>
      <c r="G31" s="11">
        <v>0.13550000000000001</v>
      </c>
      <c r="H31" s="11">
        <v>6.3E-3</v>
      </c>
      <c r="I31" s="11">
        <v>6.1000000000000004E-3</v>
      </c>
      <c r="J31" s="11">
        <v>1.8800000000000001E-2</v>
      </c>
      <c r="K31" s="11">
        <v>4.4999999999999997E-3</v>
      </c>
      <c r="L31" s="11">
        <v>5.3699999999999998E-2</v>
      </c>
      <c r="M31" s="11">
        <v>4.6100000000000002E-2</v>
      </c>
    </row>
    <row r="32" spans="2:18" ht="15.75" thickBot="1" x14ac:dyDescent="0.3">
      <c r="C32" s="7"/>
      <c r="D32" s="12">
        <v>1620000.01</v>
      </c>
      <c r="E32" s="10">
        <v>1800000</v>
      </c>
      <c r="F32" s="12">
        <v>1620000.01</v>
      </c>
      <c r="G32" s="11">
        <v>0.1368</v>
      </c>
      <c r="H32" s="11">
        <v>6.3E-3</v>
      </c>
      <c r="I32" s="11">
        <v>6.4000000000000003E-3</v>
      </c>
      <c r="J32" s="11">
        <v>1.89E-2</v>
      </c>
      <c r="K32" s="11">
        <v>4.4999999999999997E-3</v>
      </c>
      <c r="L32" s="11">
        <v>5.4199999999999998E-2</v>
      </c>
      <c r="M32" s="11">
        <v>4.65E-2</v>
      </c>
    </row>
    <row r="33" spans="3:13" ht="15.75" thickBot="1" x14ac:dyDescent="0.3">
      <c r="C33" s="7"/>
      <c r="D33" s="12">
        <v>1800000.01</v>
      </c>
      <c r="E33" s="10">
        <v>1980000</v>
      </c>
      <c r="F33" s="12">
        <v>1800000.01</v>
      </c>
      <c r="G33" s="11">
        <v>0.14929999999999999</v>
      </c>
      <c r="H33" s="11">
        <v>6.8999999999999999E-3</v>
      </c>
      <c r="I33" s="11">
        <v>6.8999999999999999E-3</v>
      </c>
      <c r="J33" s="11">
        <v>2.07E-2</v>
      </c>
      <c r="K33" s="11">
        <v>5.0000000000000001E-3</v>
      </c>
      <c r="L33" s="11">
        <v>5.9799999999999999E-2</v>
      </c>
      <c r="M33" s="11">
        <v>0.05</v>
      </c>
    </row>
    <row r="34" spans="3:13" ht="15.75" thickBot="1" x14ac:dyDescent="0.3">
      <c r="C34" s="7"/>
      <c r="D34" s="12">
        <v>1980000.01</v>
      </c>
      <c r="E34" s="10">
        <v>2160000</v>
      </c>
      <c r="F34" s="12">
        <v>1980000.01</v>
      </c>
      <c r="G34" s="11">
        <v>0.15060000000000001</v>
      </c>
      <c r="H34" s="11">
        <v>6.8999999999999999E-3</v>
      </c>
      <c r="I34" s="11">
        <v>6.8999999999999999E-3</v>
      </c>
      <c r="J34" s="11">
        <v>2.0899999999999998E-2</v>
      </c>
      <c r="K34" s="11">
        <v>5.0000000000000001E-3</v>
      </c>
      <c r="L34" s="11">
        <v>6.0900000000000003E-2</v>
      </c>
      <c r="M34" s="11">
        <v>0.05</v>
      </c>
    </row>
    <row r="35" spans="3:13" ht="15.75" thickBot="1" x14ac:dyDescent="0.3">
      <c r="C35" s="7"/>
      <c r="D35" s="12">
        <v>2160000.0099999998</v>
      </c>
      <c r="E35" s="10">
        <v>2340000</v>
      </c>
      <c r="F35" s="12">
        <v>2160000.0099999998</v>
      </c>
      <c r="G35" s="11">
        <v>0.152</v>
      </c>
      <c r="H35" s="11">
        <v>7.1000000000000004E-3</v>
      </c>
      <c r="I35" s="11">
        <v>7.0000000000000001E-3</v>
      </c>
      <c r="J35" s="11">
        <v>2.1000000000000001E-2</v>
      </c>
      <c r="K35" s="11">
        <v>5.0000000000000001E-3</v>
      </c>
      <c r="L35" s="11">
        <v>6.1899999999999997E-2</v>
      </c>
      <c r="M35" s="11">
        <v>0.05</v>
      </c>
    </row>
    <row r="36" spans="3:13" ht="15.75" thickBot="1" x14ac:dyDescent="0.3">
      <c r="C36" s="7"/>
      <c r="D36" s="12">
        <v>2340000.0099999998</v>
      </c>
      <c r="E36" s="10">
        <v>2520000</v>
      </c>
      <c r="F36" s="12">
        <v>2340000.0099999998</v>
      </c>
      <c r="G36" s="11">
        <v>0.1535</v>
      </c>
      <c r="H36" s="11">
        <v>7.1000000000000004E-3</v>
      </c>
      <c r="I36" s="11">
        <v>7.0000000000000001E-3</v>
      </c>
      <c r="J36" s="11">
        <v>2.1299999999999999E-2</v>
      </c>
      <c r="K36" s="11">
        <v>5.1000000000000004E-3</v>
      </c>
      <c r="L36" s="11">
        <v>6.3E-2</v>
      </c>
      <c r="M36" s="11">
        <v>0.05</v>
      </c>
    </row>
    <row r="37" spans="3:13" ht="15.75" thickBot="1" x14ac:dyDescent="0.3">
      <c r="C37" s="7"/>
      <c r="D37" s="12">
        <v>2520000.0099999998</v>
      </c>
      <c r="E37" s="10">
        <v>2700000</v>
      </c>
      <c r="F37" s="12">
        <v>2520000.0099999998</v>
      </c>
      <c r="G37" s="11">
        <v>0.15479999999999999</v>
      </c>
      <c r="H37" s="11">
        <v>7.1999999999999998E-3</v>
      </c>
      <c r="I37" s="11">
        <v>7.0000000000000001E-3</v>
      </c>
      <c r="J37" s="11">
        <v>2.1499999999999998E-2</v>
      </c>
      <c r="K37" s="11">
        <v>5.1000000000000004E-3</v>
      </c>
      <c r="L37" s="11">
        <v>6.4000000000000001E-2</v>
      </c>
      <c r="M37" s="11">
        <v>0.05</v>
      </c>
    </row>
    <row r="38" spans="3:13" ht="15.75" thickBot="1" x14ac:dyDescent="0.3">
      <c r="C38" s="7"/>
      <c r="D38" s="12">
        <v>2700000.01</v>
      </c>
      <c r="E38" s="10">
        <v>2880000</v>
      </c>
      <c r="F38" s="12">
        <v>2700000.01</v>
      </c>
      <c r="G38" s="11">
        <v>0.16850000000000001</v>
      </c>
      <c r="H38" s="11">
        <v>7.7999999999999996E-3</v>
      </c>
      <c r="I38" s="11">
        <v>7.6E-3</v>
      </c>
      <c r="J38" s="11">
        <v>2.3400000000000001E-2</v>
      </c>
      <c r="K38" s="11">
        <v>5.5999999999999999E-3</v>
      </c>
      <c r="L38" s="11">
        <v>7.4099999999999999E-2</v>
      </c>
      <c r="M38" s="11">
        <v>0.05</v>
      </c>
    </row>
    <row r="39" spans="3:13" ht="15.75" thickBot="1" x14ac:dyDescent="0.3">
      <c r="C39" s="7"/>
      <c r="D39" s="12">
        <v>2880000.01</v>
      </c>
      <c r="E39" s="10">
        <v>3060000</v>
      </c>
      <c r="F39" s="12">
        <v>2880000.01</v>
      </c>
      <c r="G39" s="11">
        <v>0.16980000000000001</v>
      </c>
      <c r="H39" s="11">
        <v>7.7999999999999996E-3</v>
      </c>
      <c r="I39" s="11">
        <v>7.7999999999999996E-3</v>
      </c>
      <c r="J39" s="11">
        <v>2.3599999999999999E-2</v>
      </c>
      <c r="K39" s="11">
        <v>5.5999999999999999E-3</v>
      </c>
      <c r="L39" s="11">
        <v>7.4999999999999997E-2</v>
      </c>
      <c r="M39" s="11">
        <v>0.05</v>
      </c>
    </row>
    <row r="40" spans="3:13" ht="15.75" thickBot="1" x14ac:dyDescent="0.3">
      <c r="C40" s="7"/>
      <c r="D40" s="12">
        <v>3060000.01</v>
      </c>
      <c r="E40" s="10">
        <v>3240000</v>
      </c>
      <c r="F40" s="12">
        <v>3060000.01</v>
      </c>
      <c r="G40" s="11">
        <v>0.17130000000000001</v>
      </c>
      <c r="H40" s="11">
        <v>8.0000000000000002E-3</v>
      </c>
      <c r="I40" s="11">
        <v>7.9000000000000008E-3</v>
      </c>
      <c r="J40" s="11">
        <v>2.3699999999999999E-2</v>
      </c>
      <c r="K40" s="11">
        <v>5.7000000000000002E-3</v>
      </c>
      <c r="L40" s="11">
        <v>7.5999999999999998E-2</v>
      </c>
      <c r="M40" s="11">
        <v>0.05</v>
      </c>
    </row>
    <row r="41" spans="3:13" ht="15.75" thickBot="1" x14ac:dyDescent="0.3">
      <c r="C41" s="7"/>
      <c r="D41" s="12">
        <v>3240000.01</v>
      </c>
      <c r="E41" s="10">
        <v>3420000</v>
      </c>
      <c r="F41" s="12">
        <v>3240000.01</v>
      </c>
      <c r="G41" s="11">
        <v>0.17269999999999999</v>
      </c>
      <c r="H41" s="11">
        <v>8.0000000000000002E-3</v>
      </c>
      <c r="I41" s="11">
        <v>7.9000000000000008E-3</v>
      </c>
      <c r="J41" s="11">
        <v>2.4E-2</v>
      </c>
      <c r="K41" s="11">
        <v>5.7000000000000002E-3</v>
      </c>
      <c r="L41" s="11">
        <v>7.7100000000000002E-2</v>
      </c>
      <c r="M41" s="11">
        <v>0.05</v>
      </c>
    </row>
    <row r="42" spans="3:13" ht="15.75" thickBot="1" x14ac:dyDescent="0.3">
      <c r="C42" s="7"/>
      <c r="D42" s="12">
        <v>3420000.01</v>
      </c>
      <c r="E42" s="10">
        <v>3600000</v>
      </c>
      <c r="F42" s="12">
        <v>3420000.01</v>
      </c>
      <c r="G42" s="11">
        <v>0.17419999999999999</v>
      </c>
      <c r="H42" s="11">
        <v>8.0999999999999996E-3</v>
      </c>
      <c r="I42" s="11">
        <v>7.9000000000000008E-3</v>
      </c>
      <c r="J42" s="11">
        <v>2.4199999999999999E-2</v>
      </c>
      <c r="K42" s="11">
        <v>5.7000000000000002E-3</v>
      </c>
      <c r="L42" s="11">
        <v>7.8299999999999995E-2</v>
      </c>
      <c r="M42" s="11">
        <v>0.05</v>
      </c>
    </row>
  </sheetData>
  <mergeCells count="2">
    <mergeCell ref="D21:M21"/>
    <mergeCell ref="D22:E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3"/>
  <sheetViews>
    <sheetView showGridLines="0" workbookViewId="0"/>
  </sheetViews>
  <sheetFormatPr defaultRowHeight="15" x14ac:dyDescent="0.25"/>
  <cols>
    <col min="3" max="3" width="15.7109375" customWidth="1"/>
    <col min="4" max="4" width="16.85546875" bestFit="1" customWidth="1"/>
    <col min="5" max="5" width="16.7109375" customWidth="1"/>
    <col min="10" max="10" width="14.28515625" bestFit="1" customWidth="1"/>
  </cols>
  <sheetData>
    <row r="1" spans="3:5" ht="15.75" thickBot="1" x14ac:dyDescent="0.3"/>
    <row r="2" spans="3:5" ht="15.75" thickBot="1" x14ac:dyDescent="0.3">
      <c r="C2" s="25" t="s">
        <v>17</v>
      </c>
      <c r="D2" s="26"/>
      <c r="E2" s="27"/>
    </row>
    <row r="3" spans="3:5" ht="15.75" thickBot="1" x14ac:dyDescent="0.3">
      <c r="C3" s="28" t="s">
        <v>12</v>
      </c>
      <c r="D3" s="29"/>
      <c r="E3" s="18" t="s">
        <v>10</v>
      </c>
    </row>
    <row r="4" spans="3:5" ht="15.75" thickBot="1" x14ac:dyDescent="0.3">
      <c r="C4" s="10">
        <v>0</v>
      </c>
      <c r="D4" s="10" t="s">
        <v>16</v>
      </c>
      <c r="E4" s="11">
        <v>0.06</v>
      </c>
    </row>
    <row r="5" spans="3:5" ht="15.75" thickBot="1" x14ac:dyDescent="0.3">
      <c r="C5" s="10">
        <v>180000.01</v>
      </c>
      <c r="D5" s="10">
        <v>360000</v>
      </c>
      <c r="E5" s="11">
        <v>8.2100000000000006E-2</v>
      </c>
    </row>
    <row r="6" spans="3:5" ht="15.75" thickBot="1" x14ac:dyDescent="0.3">
      <c r="C6" s="10">
        <v>360000.01</v>
      </c>
      <c r="D6" s="10">
        <v>540000</v>
      </c>
      <c r="E6" s="11">
        <v>0.1026</v>
      </c>
    </row>
    <row r="7" spans="3:5" ht="15.75" thickBot="1" x14ac:dyDescent="0.3">
      <c r="C7" s="10">
        <v>540000.01</v>
      </c>
      <c r="D7" s="10">
        <v>720000</v>
      </c>
      <c r="E7" s="11">
        <v>0.11310000000000001</v>
      </c>
    </row>
    <row r="8" spans="3:5" ht="15.75" thickBot="1" x14ac:dyDescent="0.3">
      <c r="C8" s="10">
        <v>720001</v>
      </c>
      <c r="D8" s="10">
        <v>900000</v>
      </c>
      <c r="E8" s="11">
        <v>0.114</v>
      </c>
    </row>
    <row r="9" spans="3:5" ht="15.75" thickBot="1" x14ac:dyDescent="0.3">
      <c r="C9" s="10">
        <v>900000.01</v>
      </c>
      <c r="D9" s="10">
        <v>1080000</v>
      </c>
      <c r="E9" s="11">
        <v>0.1242</v>
      </c>
    </row>
    <row r="10" spans="3:5" ht="15.75" thickBot="1" x14ac:dyDescent="0.3">
      <c r="C10" s="12">
        <v>1080000.01</v>
      </c>
      <c r="D10" s="10">
        <v>1260000</v>
      </c>
      <c r="E10" s="11">
        <v>0.12540000000000001</v>
      </c>
    </row>
    <row r="11" spans="3:5" ht="15.75" thickBot="1" x14ac:dyDescent="0.3">
      <c r="C11" s="12">
        <v>1260000.01</v>
      </c>
      <c r="D11" s="10">
        <v>1440000</v>
      </c>
      <c r="E11" s="11">
        <v>0.1268</v>
      </c>
    </row>
    <row r="12" spans="3:5" ht="15.75" thickBot="1" x14ac:dyDescent="0.3">
      <c r="C12" s="12">
        <v>1440000.01</v>
      </c>
      <c r="D12" s="10">
        <v>1620000</v>
      </c>
      <c r="E12" s="11">
        <v>0.13550000000000001</v>
      </c>
    </row>
    <row r="13" spans="3:5" ht="15.75" thickBot="1" x14ac:dyDescent="0.3">
      <c r="C13" s="12">
        <v>1620000.01</v>
      </c>
      <c r="D13" s="10">
        <v>1800000</v>
      </c>
      <c r="E13" s="11">
        <v>0.1368</v>
      </c>
    </row>
    <row r="14" spans="3:5" ht="15.75" thickBot="1" x14ac:dyDescent="0.3">
      <c r="C14" s="12">
        <v>1800000.01</v>
      </c>
      <c r="D14" s="10">
        <v>1980000</v>
      </c>
      <c r="E14" s="11">
        <v>0.14929999999999999</v>
      </c>
    </row>
    <row r="15" spans="3:5" ht="15.75" thickBot="1" x14ac:dyDescent="0.3">
      <c r="C15" s="12">
        <v>1980000.01</v>
      </c>
      <c r="D15" s="10">
        <v>2160000</v>
      </c>
      <c r="E15" s="11">
        <v>0.15060000000000001</v>
      </c>
    </row>
    <row r="16" spans="3:5" ht="15.75" thickBot="1" x14ac:dyDescent="0.3">
      <c r="C16" s="12">
        <v>2160000.0099999998</v>
      </c>
      <c r="D16" s="10">
        <v>2340000</v>
      </c>
      <c r="E16" s="11">
        <v>0.152</v>
      </c>
    </row>
    <row r="17" spans="3:10" ht="15.75" thickBot="1" x14ac:dyDescent="0.3">
      <c r="C17" s="12">
        <v>2340000.0099999998</v>
      </c>
      <c r="D17" s="10">
        <v>2520000</v>
      </c>
      <c r="E17" s="11">
        <v>0.1535</v>
      </c>
    </row>
    <row r="18" spans="3:10" ht="15.75" thickBot="1" x14ac:dyDescent="0.3">
      <c r="C18" s="12">
        <v>2520000.0099999998</v>
      </c>
      <c r="D18" s="10">
        <v>2700000</v>
      </c>
      <c r="E18" s="11">
        <v>0.15479999999999999</v>
      </c>
      <c r="J18" s="17"/>
    </row>
    <row r="19" spans="3:10" ht="15.75" thickBot="1" x14ac:dyDescent="0.3">
      <c r="C19" s="12">
        <v>2700000.01</v>
      </c>
      <c r="D19" s="10">
        <v>2880000</v>
      </c>
      <c r="E19" s="11">
        <v>0.16850000000000001</v>
      </c>
      <c r="J19" s="22"/>
    </row>
    <row r="20" spans="3:10" ht="15.75" thickBot="1" x14ac:dyDescent="0.3">
      <c r="C20" s="12">
        <v>2880000.01</v>
      </c>
      <c r="D20" s="10">
        <v>3060000</v>
      </c>
      <c r="E20" s="11">
        <v>0.16980000000000001</v>
      </c>
    </row>
    <row r="21" spans="3:10" ht="15.75" thickBot="1" x14ac:dyDescent="0.3">
      <c r="C21" s="12">
        <v>3060000.01</v>
      </c>
      <c r="D21" s="10">
        <v>3240000</v>
      </c>
      <c r="E21" s="11">
        <v>0.17130000000000001</v>
      </c>
      <c r="J21" s="23"/>
    </row>
    <row r="22" spans="3:10" ht="15.75" thickBot="1" x14ac:dyDescent="0.3">
      <c r="C22" s="12">
        <v>3240000.01</v>
      </c>
      <c r="D22" s="10">
        <v>3420000</v>
      </c>
      <c r="E22" s="11">
        <v>0.17269999999999999</v>
      </c>
    </row>
    <row r="23" spans="3:10" ht="15.75" thickBot="1" x14ac:dyDescent="0.3">
      <c r="C23" s="12">
        <v>3420000.01</v>
      </c>
      <c r="D23" s="10">
        <v>3600000</v>
      </c>
      <c r="E23" s="11">
        <v>0.17419999999999999</v>
      </c>
      <c r="J23" s="23"/>
    </row>
  </sheetData>
  <mergeCells count="2">
    <mergeCell ref="C2:E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Simples - Anexo III</vt:lpstr>
      <vt:lpstr>Anexo III - Simplificado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2011-07-18T17:43:16Z</dcterms:created>
  <dcterms:modified xsi:type="dcterms:W3CDTF">2014-09-14T21:41:03Z</dcterms:modified>
</cp:coreProperties>
</file>